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9" i="1" l="1"/>
  <c r="I33" i="1" l="1"/>
  <c r="J33" i="1" s="1"/>
  <c r="K33" i="1" s="1"/>
  <c r="I32" i="1"/>
  <c r="J32" i="1" s="1"/>
  <c r="K32" i="1" s="1"/>
  <c r="I31" i="1"/>
  <c r="J31" i="1" s="1"/>
  <c r="K31" i="1" s="1"/>
  <c r="I30" i="1"/>
  <c r="J30" i="1" s="1"/>
  <c r="K30" i="1" s="1"/>
  <c r="J29" i="1"/>
  <c r="K29" i="1" s="1"/>
  <c r="I28" i="1"/>
  <c r="J28" i="1" s="1"/>
  <c r="K28" i="1" s="1"/>
  <c r="I27" i="1"/>
  <c r="J27" i="1" s="1"/>
  <c r="K27" i="1" s="1"/>
  <c r="I26" i="1"/>
  <c r="J26" i="1" s="1"/>
  <c r="K26" i="1" s="1"/>
  <c r="I25" i="1"/>
  <c r="J25" i="1" s="1"/>
  <c r="K25" i="1" s="1"/>
  <c r="I24" i="1"/>
  <c r="J24" i="1" s="1"/>
  <c r="K24" i="1" s="1"/>
  <c r="I23" i="1"/>
  <c r="J23" i="1" s="1"/>
  <c r="K23" i="1" s="1"/>
  <c r="I22" i="1"/>
  <c r="J22" i="1" s="1"/>
  <c r="K22" i="1" s="1"/>
  <c r="I21" i="1"/>
  <c r="J21" i="1" s="1"/>
  <c r="K21" i="1" s="1"/>
  <c r="I20" i="1"/>
  <c r="J20" i="1" s="1"/>
  <c r="K20" i="1" s="1"/>
  <c r="I19" i="1"/>
  <c r="J19" i="1" s="1"/>
  <c r="K19" i="1" s="1"/>
  <c r="I18" i="1"/>
  <c r="J18" i="1" s="1"/>
  <c r="K18" i="1" s="1"/>
  <c r="I17" i="1"/>
  <c r="J17" i="1" s="1"/>
  <c r="K17" i="1" s="1"/>
  <c r="I16" i="1"/>
  <c r="J16" i="1" s="1"/>
  <c r="K16" i="1" s="1"/>
  <c r="I15" i="1"/>
  <c r="J15" i="1" s="1"/>
  <c r="K15" i="1" s="1"/>
  <c r="I14" i="1"/>
  <c r="J14" i="1" s="1"/>
  <c r="K14" i="1" s="1"/>
  <c r="I13" i="1"/>
  <c r="J13" i="1" s="1"/>
  <c r="I12" i="1"/>
  <c r="J12" i="1" s="1"/>
  <c r="K12" i="1" s="1"/>
  <c r="I11" i="1"/>
  <c r="J11" i="1" s="1"/>
  <c r="K11" i="1" s="1"/>
</calcChain>
</file>

<file path=xl/sharedStrings.xml><?xml version="1.0" encoding="utf-8"?>
<sst xmlns="http://schemas.openxmlformats.org/spreadsheetml/2006/main" count="57" uniqueCount="57">
  <si>
    <t>Sno</t>
  </si>
  <si>
    <t>Student Name</t>
  </si>
  <si>
    <t>Student Number</t>
  </si>
  <si>
    <t>Analysis (10%)</t>
  </si>
  <si>
    <t>Design(5%)</t>
  </si>
  <si>
    <t>Report (20%)</t>
  </si>
  <si>
    <t>Defence (15%)</t>
  </si>
  <si>
    <t>Exam Out of 83</t>
  </si>
  <si>
    <t>Exam Points (%)</t>
  </si>
  <si>
    <t>Exam Mark (50%)</t>
  </si>
  <si>
    <t>Final Mark</t>
  </si>
  <si>
    <t>Margus Perle</t>
  </si>
  <si>
    <t>121867IAPMM</t>
  </si>
  <si>
    <t>Indrek Ruubel</t>
  </si>
  <si>
    <t>111680IAPMM</t>
  </si>
  <si>
    <t>Kristjan Lilleoja</t>
  </si>
  <si>
    <t>121877IAPMM</t>
  </si>
  <si>
    <t>Indrek Vändrik</t>
  </si>
  <si>
    <t>111608IAPMM</t>
  </si>
  <si>
    <t xml:space="preserve">Vladimir Babinets </t>
  </si>
  <si>
    <t>121899 IAPM</t>
  </si>
  <si>
    <t xml:space="preserve">Roman Beskostõi </t>
  </si>
  <si>
    <t>122106 IAPM</t>
  </si>
  <si>
    <t xml:space="preserve">Pavel Gorohhovatski </t>
  </si>
  <si>
    <t>122040 IAPM</t>
  </si>
  <si>
    <t xml:space="preserve">Alexander Pavlychev </t>
  </si>
  <si>
    <t>121864 IAPM</t>
  </si>
  <si>
    <t>Sigrid Saare</t>
  </si>
  <si>
    <t>Anneli Hallik</t>
  </si>
  <si>
    <t>Anna Selevjorstova</t>
  </si>
  <si>
    <t>Margus Kukk</t>
  </si>
  <si>
    <t>Villu Jürimaa</t>
  </si>
  <si>
    <t>Raul Roosna</t>
  </si>
  <si>
    <t>Eve Agur</t>
  </si>
  <si>
    <t xml:space="preserve">Hannes Rootsi </t>
  </si>
  <si>
    <t>Viktor Kondin</t>
  </si>
  <si>
    <t>Alar Mägi</t>
  </si>
  <si>
    <t>Silver Saia</t>
  </si>
  <si>
    <t>Raul Siim</t>
  </si>
  <si>
    <t>Margus Hanni</t>
  </si>
  <si>
    <t>Kristian Teiter</t>
  </si>
  <si>
    <t>Aleksandr Varkki</t>
  </si>
  <si>
    <t>111627 IAPM</t>
  </si>
  <si>
    <t>124473IABMM</t>
  </si>
  <si>
    <t>124465IABMM</t>
  </si>
  <si>
    <t>124495IABMM</t>
  </si>
  <si>
    <t xml:space="preserve">
123031IABMM</t>
  </si>
  <si>
    <t>124489IABMM</t>
  </si>
  <si>
    <t>123013IABMM</t>
  </si>
  <si>
    <t>121272IABMM</t>
  </si>
  <si>
    <t>124497IABMM</t>
  </si>
  <si>
    <t>124475IABMM</t>
  </si>
  <si>
    <t>123070IABMM</t>
  </si>
  <si>
    <t>123041IABMM</t>
  </si>
  <si>
    <t>124496IABMM</t>
  </si>
  <si>
    <t>124454IABMM</t>
  </si>
  <si>
    <t>124490IABMM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</si>
</sst>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9" fontId="0" fillId="0" borderId="0" xfId="1" applyFont="1"/>
    <xf numFmtId="9" fontId="0" fillId="0" borderId="1" xfId="0" applyNumberFormat="1" applyBorder="1"/>
    <xf numFmtId="0" fontId="0" fillId="0" borderId="2" xfId="0" applyBorder="1"/>
    <xf numFmtId="1" fontId="0" fillId="0" borderId="0" xfId="0" applyNumberFormat="1"/>
    <xf numFmtId="9" fontId="0" fillId="0" borderId="3" xfId="1" applyFont="1" applyBorder="1"/>
    <xf numFmtId="0" fontId="0" fillId="0" borderId="4" xfId="0" applyBorder="1"/>
    <xf numFmtId="9" fontId="0" fillId="0" borderId="3" xfId="0" applyNumberFormat="1" applyBorder="1"/>
    <xf numFmtId="9" fontId="0" fillId="0" borderId="5" xfId="0" applyNumberFormat="1" applyBorder="1"/>
    <xf numFmtId="0" fontId="0" fillId="0" borderId="6" xfId="0" applyBorder="1"/>
    <xf numFmtId="2" fontId="0" fillId="0" borderId="0" xfId="0" applyNumberFormat="1"/>
    <xf numFmtId="0" fontId="0" fillId="0" borderId="0" xfId="0" applyAlignment="1">
      <alignment vertical="justify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0" fontId="0" fillId="0" borderId="0" xfId="0" applyAlignment="1">
      <alignment wrapText="1"/>
    </xf>
    <xf numFmtId="0" fontId="0" fillId="2" borderId="0" xfId="0" applyFill="1"/>
    <xf numFmtId="1" fontId="0" fillId="2" borderId="0" xfId="0" applyNumberFormat="1" applyFill="1"/>
    <xf numFmtId="1" fontId="2" fillId="2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R33"/>
  <sheetViews>
    <sheetView tabSelected="1" workbookViewId="0">
      <selection activeCell="N12" sqref="N12"/>
    </sheetView>
  </sheetViews>
  <sheetFormatPr defaultRowHeight="15" x14ac:dyDescent="0.25"/>
  <cols>
    <col min="2" max="2" width="20.140625" customWidth="1"/>
    <col min="3" max="3" width="15.85546875" bestFit="1" customWidth="1"/>
    <col min="4" max="4" width="13.85546875" bestFit="1" customWidth="1"/>
    <col min="5" max="5" width="11" bestFit="1" customWidth="1"/>
    <col min="6" max="6" width="12.42578125" bestFit="1" customWidth="1"/>
    <col min="7" max="7" width="14" bestFit="1" customWidth="1"/>
    <col min="8" max="8" width="16.28515625" customWidth="1"/>
    <col min="9" max="9" width="15.28515625" customWidth="1"/>
    <col min="10" max="10" width="16.28515625" customWidth="1"/>
    <col min="11" max="11" width="10.140625" bestFit="1" customWidth="1"/>
  </cols>
  <sheetData>
    <row r="9" spans="1:18" x14ac:dyDescent="0.25">
      <c r="D9" s="1">
        <v>0.1</v>
      </c>
      <c r="E9" s="1">
        <v>0.05</v>
      </c>
      <c r="F9" s="1">
        <v>0.2</v>
      </c>
      <c r="G9" s="1">
        <v>0.15</v>
      </c>
      <c r="H9" s="1"/>
      <c r="J9" s="1">
        <v>0.5</v>
      </c>
    </row>
    <row r="10" spans="1:18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8</v>
      </c>
      <c r="J10" t="s">
        <v>9</v>
      </c>
      <c r="K10" t="s">
        <v>10</v>
      </c>
      <c r="Q10" s="2">
        <v>0</v>
      </c>
      <c r="R10" s="3">
        <v>0</v>
      </c>
    </row>
    <row r="11" spans="1:18" x14ac:dyDescent="0.25">
      <c r="A11">
        <v>1</v>
      </c>
      <c r="B11" t="s">
        <v>11</v>
      </c>
      <c r="C11" t="s">
        <v>12</v>
      </c>
      <c r="D11">
        <v>4</v>
      </c>
      <c r="E11">
        <v>3</v>
      </c>
      <c r="F11">
        <v>4</v>
      </c>
      <c r="G11">
        <v>3</v>
      </c>
      <c r="H11" s="16"/>
      <c r="I11" s="1" t="str">
        <f>IF(ISBLANK(H11)," ",(H11/83))</f>
        <v xml:space="preserve"> </v>
      </c>
      <c r="J11" t="str">
        <f>IF(ISNUMBER(I11),VLOOKUP(I11,$Q$10:$R$15,2,TRUE)," ")</f>
        <v xml:space="preserve"> </v>
      </c>
      <c r="K11" s="4" t="str">
        <f t="shared" ref="K11:K21" si="0">IF(ISNUMBER(J11),(D11*$D$9)+(E11*$E$9)+(F11*$F$9)+(G11*$G$9)+(J11*$J$9)," ")</f>
        <v xml:space="preserve"> </v>
      </c>
      <c r="Q11" s="5">
        <v>0.3</v>
      </c>
      <c r="R11" s="6">
        <v>1</v>
      </c>
    </row>
    <row r="12" spans="1:18" x14ac:dyDescent="0.25">
      <c r="A12">
        <v>2</v>
      </c>
      <c r="B12" t="s">
        <v>13</v>
      </c>
      <c r="C12" t="s">
        <v>14</v>
      </c>
      <c r="D12">
        <v>4</v>
      </c>
      <c r="E12">
        <v>3</v>
      </c>
      <c r="F12">
        <v>4</v>
      </c>
      <c r="G12">
        <v>5</v>
      </c>
      <c r="H12" s="16">
        <v>46</v>
      </c>
      <c r="I12" s="1">
        <f t="shared" ref="I12:I33" si="1">IF(ISBLANK(H12)," ",(H12/83))</f>
        <v>0.55421686746987953</v>
      </c>
      <c r="J12">
        <f t="shared" ref="J12:J33" si="2">IF(ISNUMBER(I12),VLOOKUP(I12,$Q$10:$R$15,2,TRUE)," ")</f>
        <v>3</v>
      </c>
      <c r="K12" s="17">
        <f t="shared" si="0"/>
        <v>3.6</v>
      </c>
      <c r="Q12" s="7">
        <v>0.4</v>
      </c>
      <c r="R12" s="6">
        <v>2</v>
      </c>
    </row>
    <row r="13" spans="1:18" x14ac:dyDescent="0.25">
      <c r="A13">
        <v>3</v>
      </c>
      <c r="B13" t="s">
        <v>15</v>
      </c>
      <c r="C13" t="s">
        <v>16</v>
      </c>
      <c r="D13">
        <v>4</v>
      </c>
      <c r="E13">
        <v>3</v>
      </c>
      <c r="F13">
        <v>4</v>
      </c>
      <c r="G13">
        <v>4</v>
      </c>
      <c r="H13" s="16">
        <v>22</v>
      </c>
      <c r="I13" s="1">
        <f t="shared" si="1"/>
        <v>0.26506024096385544</v>
      </c>
      <c r="J13" s="12">
        <f t="shared" si="2"/>
        <v>0</v>
      </c>
      <c r="K13" s="18">
        <v>0</v>
      </c>
      <c r="Q13" s="7">
        <v>0.5</v>
      </c>
      <c r="R13" s="6">
        <v>3</v>
      </c>
    </row>
    <row r="14" spans="1:18" x14ac:dyDescent="0.25">
      <c r="A14">
        <v>4</v>
      </c>
      <c r="B14" t="s">
        <v>17</v>
      </c>
      <c r="C14" t="s">
        <v>18</v>
      </c>
      <c r="D14">
        <v>4</v>
      </c>
      <c r="E14">
        <v>3</v>
      </c>
      <c r="F14">
        <v>4</v>
      </c>
      <c r="G14">
        <v>5</v>
      </c>
      <c r="H14" s="16">
        <v>57</v>
      </c>
      <c r="I14" s="1">
        <f t="shared" si="1"/>
        <v>0.68674698795180722</v>
      </c>
      <c r="J14">
        <f t="shared" si="2"/>
        <v>4</v>
      </c>
      <c r="K14" s="17">
        <f t="shared" si="0"/>
        <v>4.0999999999999996</v>
      </c>
      <c r="Q14" s="7">
        <v>0.6</v>
      </c>
      <c r="R14" s="6">
        <v>4</v>
      </c>
    </row>
    <row r="15" spans="1:18" x14ac:dyDescent="0.25">
      <c r="A15">
        <v>5</v>
      </c>
      <c r="B15" t="s">
        <v>19</v>
      </c>
      <c r="C15" t="s">
        <v>20</v>
      </c>
      <c r="D15">
        <v>4</v>
      </c>
      <c r="E15">
        <v>4</v>
      </c>
      <c r="F15">
        <v>4</v>
      </c>
      <c r="G15">
        <v>4</v>
      </c>
      <c r="H15" s="16">
        <v>42</v>
      </c>
      <c r="I15" s="1">
        <f t="shared" si="1"/>
        <v>0.50602409638554213</v>
      </c>
      <c r="J15">
        <f t="shared" si="2"/>
        <v>3</v>
      </c>
      <c r="K15" s="17">
        <f t="shared" si="0"/>
        <v>3.5</v>
      </c>
      <c r="Q15" s="8">
        <v>0.7</v>
      </c>
      <c r="R15" s="9">
        <v>5</v>
      </c>
    </row>
    <row r="16" spans="1:18" x14ac:dyDescent="0.25">
      <c r="A16">
        <v>6</v>
      </c>
      <c r="B16" t="s">
        <v>21</v>
      </c>
      <c r="C16" t="s">
        <v>22</v>
      </c>
      <c r="D16">
        <v>4</v>
      </c>
      <c r="E16">
        <v>4</v>
      </c>
      <c r="F16">
        <v>4</v>
      </c>
      <c r="G16">
        <v>4</v>
      </c>
      <c r="H16" s="16">
        <v>61</v>
      </c>
      <c r="I16" s="1">
        <f t="shared" si="1"/>
        <v>0.73493975903614461</v>
      </c>
      <c r="J16">
        <f t="shared" si="2"/>
        <v>5</v>
      </c>
      <c r="K16" s="17">
        <f t="shared" si="0"/>
        <v>4.5</v>
      </c>
    </row>
    <row r="17" spans="1:13" x14ac:dyDescent="0.25">
      <c r="A17">
        <v>7</v>
      </c>
      <c r="B17" t="s">
        <v>23</v>
      </c>
      <c r="C17" t="s">
        <v>24</v>
      </c>
      <c r="D17">
        <v>4</v>
      </c>
      <c r="E17">
        <v>4</v>
      </c>
      <c r="F17">
        <v>4</v>
      </c>
      <c r="G17">
        <v>4</v>
      </c>
      <c r="H17" s="16">
        <v>42</v>
      </c>
      <c r="I17" s="1">
        <f t="shared" si="1"/>
        <v>0.50602409638554213</v>
      </c>
      <c r="J17">
        <f t="shared" si="2"/>
        <v>3</v>
      </c>
      <c r="K17" s="17">
        <f t="shared" si="0"/>
        <v>3.5</v>
      </c>
    </row>
    <row r="18" spans="1:13" x14ac:dyDescent="0.25">
      <c r="A18">
        <v>8</v>
      </c>
      <c r="B18" t="s">
        <v>25</v>
      </c>
      <c r="C18" t="s">
        <v>26</v>
      </c>
      <c r="D18">
        <v>4</v>
      </c>
      <c r="E18">
        <v>4</v>
      </c>
      <c r="F18">
        <v>4</v>
      </c>
      <c r="G18">
        <v>4</v>
      </c>
      <c r="H18" s="16">
        <v>33</v>
      </c>
      <c r="I18" s="1">
        <f t="shared" si="1"/>
        <v>0.39759036144578314</v>
      </c>
      <c r="J18">
        <f t="shared" si="2"/>
        <v>1</v>
      </c>
      <c r="K18" s="17">
        <f t="shared" si="0"/>
        <v>2.5</v>
      </c>
      <c r="M18" s="10"/>
    </row>
    <row r="19" spans="1:13" x14ac:dyDescent="0.25">
      <c r="A19">
        <v>9</v>
      </c>
      <c r="B19" s="11" t="s">
        <v>27</v>
      </c>
      <c r="C19" t="s">
        <v>51</v>
      </c>
      <c r="D19">
        <v>5</v>
      </c>
      <c r="E19">
        <v>5</v>
      </c>
      <c r="F19">
        <v>4</v>
      </c>
      <c r="G19">
        <v>5</v>
      </c>
      <c r="H19" s="16">
        <v>61</v>
      </c>
      <c r="I19" s="1">
        <f t="shared" si="1"/>
        <v>0.73493975903614461</v>
      </c>
      <c r="J19">
        <f t="shared" si="2"/>
        <v>5</v>
      </c>
      <c r="K19" s="17">
        <f t="shared" si="0"/>
        <v>4.8</v>
      </c>
    </row>
    <row r="20" spans="1:13" x14ac:dyDescent="0.25">
      <c r="A20">
        <v>10</v>
      </c>
      <c r="B20" s="11" t="s">
        <v>28</v>
      </c>
      <c r="C20" t="s">
        <v>47</v>
      </c>
      <c r="D20">
        <v>3</v>
      </c>
      <c r="E20">
        <v>3</v>
      </c>
      <c r="F20">
        <v>3</v>
      </c>
      <c r="G20">
        <v>3</v>
      </c>
      <c r="H20" s="16">
        <v>53</v>
      </c>
      <c r="I20" s="1">
        <f t="shared" si="1"/>
        <v>0.63855421686746983</v>
      </c>
      <c r="J20">
        <f t="shared" si="2"/>
        <v>4</v>
      </c>
      <c r="K20" s="17">
        <f t="shared" si="0"/>
        <v>3.5</v>
      </c>
    </row>
    <row r="21" spans="1:13" ht="16.5" customHeight="1" x14ac:dyDescent="0.25">
      <c r="A21">
        <v>11</v>
      </c>
      <c r="B21" s="11" t="s">
        <v>29</v>
      </c>
      <c r="C21" s="15" t="s">
        <v>46</v>
      </c>
      <c r="D21">
        <v>5</v>
      </c>
      <c r="E21">
        <v>4</v>
      </c>
      <c r="F21">
        <v>4</v>
      </c>
      <c r="G21">
        <v>2</v>
      </c>
      <c r="H21" s="16">
        <v>48</v>
      </c>
      <c r="I21" s="1">
        <f t="shared" si="1"/>
        <v>0.57831325301204817</v>
      </c>
      <c r="J21">
        <f t="shared" si="2"/>
        <v>3</v>
      </c>
      <c r="K21" s="17">
        <f t="shared" si="0"/>
        <v>3.3</v>
      </c>
    </row>
    <row r="22" spans="1:13" x14ac:dyDescent="0.25">
      <c r="A22">
        <v>12</v>
      </c>
      <c r="B22" s="11" t="s">
        <v>30</v>
      </c>
      <c r="C22" t="s">
        <v>52</v>
      </c>
      <c r="D22">
        <v>4</v>
      </c>
      <c r="E22">
        <v>3</v>
      </c>
      <c r="F22">
        <v>3</v>
      </c>
      <c r="G22">
        <v>4</v>
      </c>
      <c r="H22" s="16">
        <v>30.5</v>
      </c>
      <c r="I22" s="1">
        <f t="shared" si="1"/>
        <v>0.36746987951807231</v>
      </c>
      <c r="J22" s="13">
        <f t="shared" si="2"/>
        <v>1</v>
      </c>
      <c r="K22" s="17">
        <f t="shared" ref="K22:K33" si="3">IF(ISNUMBER(J22),(D22*$D$9)+(E22*$E$9)+(F22*$F$9)+(G22*$G$9)+(J22*$J$9)," ")</f>
        <v>2.25</v>
      </c>
    </row>
    <row r="23" spans="1:13" x14ac:dyDescent="0.25">
      <c r="A23">
        <v>13</v>
      </c>
      <c r="B23" s="11" t="s">
        <v>31</v>
      </c>
      <c r="C23" t="s">
        <v>45</v>
      </c>
      <c r="D23">
        <v>5</v>
      </c>
      <c r="E23">
        <v>5</v>
      </c>
      <c r="F23">
        <v>5</v>
      </c>
      <c r="G23">
        <v>5</v>
      </c>
      <c r="H23" s="16">
        <v>41.5</v>
      </c>
      <c r="I23" s="1">
        <f t="shared" si="1"/>
        <v>0.5</v>
      </c>
      <c r="J23">
        <f t="shared" si="2"/>
        <v>3</v>
      </c>
      <c r="K23" s="17">
        <f t="shared" si="3"/>
        <v>4</v>
      </c>
    </row>
    <row r="24" spans="1:13" x14ac:dyDescent="0.25">
      <c r="A24">
        <v>14</v>
      </c>
      <c r="B24" s="11" t="s">
        <v>32</v>
      </c>
      <c r="C24" t="s">
        <v>49</v>
      </c>
      <c r="D24">
        <v>4</v>
      </c>
      <c r="E24">
        <v>4</v>
      </c>
      <c r="F24">
        <v>4</v>
      </c>
      <c r="G24">
        <v>4</v>
      </c>
      <c r="H24" s="16">
        <v>39</v>
      </c>
      <c r="I24" s="1">
        <f t="shared" si="1"/>
        <v>0.46987951807228917</v>
      </c>
      <c r="J24">
        <f t="shared" si="2"/>
        <v>2</v>
      </c>
      <c r="K24" s="17">
        <f t="shared" si="3"/>
        <v>3</v>
      </c>
    </row>
    <row r="25" spans="1:13" x14ac:dyDescent="0.25">
      <c r="A25">
        <v>15</v>
      </c>
      <c r="B25" s="11" t="s">
        <v>33</v>
      </c>
      <c r="C25" t="s">
        <v>50</v>
      </c>
      <c r="D25">
        <v>5</v>
      </c>
      <c r="E25">
        <v>5</v>
      </c>
      <c r="F25">
        <v>4</v>
      </c>
      <c r="G25">
        <v>5</v>
      </c>
      <c r="H25" s="16">
        <v>36</v>
      </c>
      <c r="I25" s="1">
        <f t="shared" si="1"/>
        <v>0.43373493975903615</v>
      </c>
      <c r="J25">
        <f t="shared" si="2"/>
        <v>2</v>
      </c>
      <c r="K25" s="17">
        <f t="shared" si="3"/>
        <v>3.3</v>
      </c>
    </row>
    <row r="26" spans="1:13" x14ac:dyDescent="0.25">
      <c r="A26">
        <v>16</v>
      </c>
      <c r="B26" s="11" t="s">
        <v>34</v>
      </c>
      <c r="C26" t="s">
        <v>44</v>
      </c>
      <c r="D26">
        <v>3</v>
      </c>
      <c r="E26">
        <v>3</v>
      </c>
      <c r="F26">
        <v>3</v>
      </c>
      <c r="G26">
        <v>3</v>
      </c>
      <c r="H26" s="16">
        <v>49</v>
      </c>
      <c r="I26" s="1">
        <f t="shared" si="1"/>
        <v>0.59036144578313254</v>
      </c>
      <c r="J26">
        <f t="shared" si="2"/>
        <v>3</v>
      </c>
      <c r="K26" s="17">
        <f t="shared" si="3"/>
        <v>3</v>
      </c>
    </row>
    <row r="27" spans="1:13" x14ac:dyDescent="0.25">
      <c r="A27">
        <v>17</v>
      </c>
      <c r="B27" s="11" t="s">
        <v>35</v>
      </c>
      <c r="C27" t="s">
        <v>53</v>
      </c>
      <c r="D27">
        <v>5</v>
      </c>
      <c r="E27">
        <v>4</v>
      </c>
      <c r="F27">
        <v>4</v>
      </c>
      <c r="G27">
        <v>2</v>
      </c>
      <c r="H27" s="16">
        <v>45</v>
      </c>
      <c r="I27" s="1">
        <f t="shared" si="1"/>
        <v>0.54216867469879515</v>
      </c>
      <c r="J27">
        <f t="shared" si="2"/>
        <v>3</v>
      </c>
      <c r="K27" s="17">
        <f t="shared" si="3"/>
        <v>3.3</v>
      </c>
    </row>
    <row r="28" spans="1:13" x14ac:dyDescent="0.25">
      <c r="A28">
        <v>18</v>
      </c>
      <c r="B28" s="11" t="s">
        <v>36</v>
      </c>
      <c r="C28" t="s">
        <v>54</v>
      </c>
      <c r="D28">
        <v>4</v>
      </c>
      <c r="E28">
        <v>3</v>
      </c>
      <c r="F28">
        <v>3</v>
      </c>
      <c r="G28">
        <v>4</v>
      </c>
      <c r="H28" s="16">
        <v>63</v>
      </c>
      <c r="I28" s="1">
        <f t="shared" si="1"/>
        <v>0.75903614457831325</v>
      </c>
      <c r="J28">
        <f t="shared" si="2"/>
        <v>5</v>
      </c>
      <c r="K28" s="17">
        <f t="shared" si="3"/>
        <v>4.25</v>
      </c>
    </row>
    <row r="29" spans="1:13" x14ac:dyDescent="0.25">
      <c r="A29">
        <v>19</v>
      </c>
      <c r="B29" s="11" t="s">
        <v>37</v>
      </c>
      <c r="C29" t="s">
        <v>48</v>
      </c>
      <c r="D29">
        <v>4</v>
      </c>
      <c r="E29">
        <v>4</v>
      </c>
      <c r="F29">
        <v>4</v>
      </c>
      <c r="G29">
        <v>4</v>
      </c>
      <c r="H29" s="16">
        <v>48.5</v>
      </c>
      <c r="I29" s="1">
        <f>IF(ISBLANK(H29)," ",(H29/83))</f>
        <v>0.58433734939759041</v>
      </c>
      <c r="J29">
        <f t="shared" si="2"/>
        <v>3</v>
      </c>
      <c r="K29" s="17">
        <f t="shared" si="3"/>
        <v>3.5</v>
      </c>
    </row>
    <row r="30" spans="1:13" x14ac:dyDescent="0.25">
      <c r="A30">
        <v>20</v>
      </c>
      <c r="B30" s="11" t="s">
        <v>38</v>
      </c>
      <c r="C30" t="s">
        <v>56</v>
      </c>
      <c r="D30">
        <v>5</v>
      </c>
      <c r="E30">
        <v>5</v>
      </c>
      <c r="F30">
        <v>4</v>
      </c>
      <c r="G30">
        <v>5</v>
      </c>
      <c r="H30" s="16">
        <v>41.5</v>
      </c>
      <c r="I30" s="1">
        <f t="shared" si="1"/>
        <v>0.5</v>
      </c>
      <c r="J30">
        <f t="shared" si="2"/>
        <v>3</v>
      </c>
      <c r="K30" s="17">
        <f t="shared" si="3"/>
        <v>3.8</v>
      </c>
    </row>
    <row r="31" spans="1:13" x14ac:dyDescent="0.25">
      <c r="A31">
        <v>21</v>
      </c>
      <c r="B31" s="11" t="s">
        <v>39</v>
      </c>
      <c r="C31" t="s">
        <v>43</v>
      </c>
      <c r="D31">
        <v>3</v>
      </c>
      <c r="E31">
        <v>3</v>
      </c>
      <c r="F31">
        <v>3</v>
      </c>
      <c r="G31">
        <v>3</v>
      </c>
      <c r="H31" s="16">
        <v>47</v>
      </c>
      <c r="I31" s="1">
        <f>IF(ISBLANK(H31)," ",(H31/83))</f>
        <v>0.5662650602409639</v>
      </c>
      <c r="J31">
        <f t="shared" si="2"/>
        <v>3</v>
      </c>
      <c r="K31" s="17">
        <f t="shared" si="3"/>
        <v>3</v>
      </c>
    </row>
    <row r="32" spans="1:13" x14ac:dyDescent="0.25">
      <c r="A32">
        <v>22</v>
      </c>
      <c r="B32" s="11" t="s">
        <v>40</v>
      </c>
      <c r="C32" t="s">
        <v>55</v>
      </c>
      <c r="D32">
        <v>4</v>
      </c>
      <c r="E32">
        <v>3</v>
      </c>
      <c r="F32">
        <v>3</v>
      </c>
      <c r="G32">
        <v>4</v>
      </c>
      <c r="H32" s="16">
        <v>56.5</v>
      </c>
      <c r="I32" s="1">
        <f>IF(ISBLANK(H32)," ",(H32/83))</f>
        <v>0.68072289156626509</v>
      </c>
      <c r="J32">
        <f t="shared" si="2"/>
        <v>4</v>
      </c>
      <c r="K32" s="17">
        <f t="shared" si="3"/>
        <v>3.75</v>
      </c>
    </row>
    <row r="33" spans="1:11" x14ac:dyDescent="0.25">
      <c r="A33">
        <v>23</v>
      </c>
      <c r="B33" s="11" t="s">
        <v>41</v>
      </c>
      <c r="C33" t="s">
        <v>42</v>
      </c>
      <c r="H33">
        <v>18</v>
      </c>
      <c r="I33" s="1">
        <f t="shared" si="1"/>
        <v>0.21686746987951808</v>
      </c>
      <c r="J33" s="12">
        <f t="shared" si="2"/>
        <v>0</v>
      </c>
      <c r="K33" s="14">
        <f t="shared" si="3"/>
        <v>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Msury Mahunnah</dc:creator>
  <cp:lastModifiedBy>Kuldar Taveter</cp:lastModifiedBy>
  <cp:lastPrinted>2013-06-07T12:47:03Z</cp:lastPrinted>
  <dcterms:created xsi:type="dcterms:W3CDTF">2013-06-04T12:19:07Z</dcterms:created>
  <dcterms:modified xsi:type="dcterms:W3CDTF">2013-06-07T14:20:15Z</dcterms:modified>
</cp:coreProperties>
</file>